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2. EXPLOTACIÓN, TRÁFICOS Y ESTADÍSTICAS\2.7 ESTADÍSTICAS\ESTADISTICAS 2025\OCTUBRE 2025\"/>
    </mc:Choice>
  </mc:AlternateContent>
  <xr:revisionPtr revIDLastSave="0" documentId="8_{AE457F00-23AF-4280-9AF9-8D4149DFF1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áfico Mercancí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17" i="1"/>
  <c r="K38" i="1"/>
  <c r="J33" i="1"/>
  <c r="I33" i="1"/>
  <c r="K32" i="1"/>
  <c r="K31" i="1"/>
  <c r="J26" i="1"/>
  <c r="I26" i="1"/>
  <c r="K25" i="1"/>
  <c r="K24" i="1"/>
  <c r="J18" i="1"/>
  <c r="I18" i="1"/>
  <c r="K17" i="1"/>
  <c r="K16" i="1"/>
  <c r="K12" i="1"/>
  <c r="K11" i="1"/>
  <c r="E18" i="1"/>
  <c r="F18" i="1"/>
  <c r="G16" i="1"/>
  <c r="G38" i="1"/>
  <c r="K35" i="1"/>
  <c r="G12" i="1"/>
  <c r="G11" i="1"/>
  <c r="G35" i="1"/>
  <c r="G31" i="1"/>
  <c r="G32" i="1"/>
  <c r="G24" i="1"/>
  <c r="G25" i="1"/>
  <c r="F33" i="1"/>
  <c r="E33" i="1"/>
  <c r="E26" i="1"/>
  <c r="K18" i="1" l="1"/>
  <c r="K33" i="1"/>
  <c r="K26" i="1"/>
  <c r="G18" i="1"/>
  <c r="G26" i="1"/>
  <c r="G33" i="1"/>
</calcChain>
</file>

<file path=xl/sharedStrings.xml><?xml version="1.0" encoding="utf-8"?>
<sst xmlns="http://schemas.openxmlformats.org/spreadsheetml/2006/main" count="34" uniqueCount="26">
  <si>
    <t>Total</t>
  </si>
  <si>
    <t>%</t>
  </si>
  <si>
    <t>Buques</t>
  </si>
  <si>
    <t>Número</t>
  </si>
  <si>
    <t>GTS</t>
  </si>
  <si>
    <t>Interior</t>
  </si>
  <si>
    <t xml:space="preserve"> </t>
  </si>
  <si>
    <t>TEU`S</t>
  </si>
  <si>
    <t>Unidades</t>
  </si>
  <si>
    <t xml:space="preserve">UTI`s  </t>
  </si>
  <si>
    <t>Total UTI`s</t>
  </si>
  <si>
    <t>Total TEU`s</t>
  </si>
  <si>
    <t>Número de unidades</t>
  </si>
  <si>
    <t xml:space="preserve">Vehículos Ro-Ro </t>
  </si>
  <si>
    <t>Tráfico Mercadorías. Outros Datos</t>
  </si>
  <si>
    <t>Datos xenerados o 07/11/2025. Susceptibles de variación</t>
  </si>
  <si>
    <t>Datos de Outubro</t>
  </si>
  <si>
    <t>Acumulado a Outubro</t>
  </si>
  <si>
    <t>Ano 2025</t>
  </si>
  <si>
    <t>Ano 2024</t>
  </si>
  <si>
    <t>Pasaxeiros</t>
  </si>
  <si>
    <t>Cruceiros</t>
  </si>
  <si>
    <t>Cheos</t>
  </si>
  <si>
    <t>Baleiros</t>
  </si>
  <si>
    <t xml:space="preserve">CONTEDORES  </t>
  </si>
  <si>
    <t>Mercadorías Contedor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</si>
</sst>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€_-;\-* #,##0\ _€_-;_-* &quot;-&quot;??\ _€_-;_-@_-"/>
  </numFmts>
  <fonts count="11" x14ac:knownFonts="1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name val="Arial"/>
      <family val="2"/>
    </font>
    <font>
      <b/>
      <sz val="12"/>
      <color indexed="18"/>
      <name val="Verdana"/>
      <family val="2"/>
    </font>
    <font>
      <b/>
      <sz val="8"/>
      <color theme="5" tint="-0.499984740745262"/>
      <name val="Verdana"/>
      <family val="2"/>
    </font>
    <font>
      <sz val="8"/>
      <color theme="5" tint="-0.499984740745262"/>
      <name val="Verdana"/>
      <family val="2"/>
    </font>
    <font>
      <sz val="10"/>
      <color theme="3" tint="-0.499984740745262"/>
      <name val="Arial"/>
      <family val="2"/>
    </font>
    <font>
      <b/>
      <sz val="8"/>
      <color theme="4" tint="-0.499984740745262"/>
      <name val="Verdana"/>
      <family val="2"/>
    </font>
    <font>
      <sz val="8"/>
      <color theme="4" tint="-0.49998474074526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 indent="4"/>
    </xf>
    <xf numFmtId="14" fontId="3" fillId="3" borderId="1" xfId="0" applyNumberFormat="1" applyFont="1" applyFill="1" applyBorder="1" applyAlignment="1">
      <alignment horizontal="left" vertical="center" wrapText="1" indent="9"/>
    </xf>
    <xf numFmtId="14" fontId="3" fillId="3" borderId="1" xfId="0" applyNumberFormat="1" applyFont="1" applyFill="1" applyBorder="1" applyAlignment="1">
      <alignment horizontal="left" vertical="center" wrapText="1" indent="6"/>
    </xf>
    <xf numFmtId="0" fontId="7" fillId="2" borderId="1" xfId="0" applyFont="1" applyFill="1" applyBorder="1" applyAlignment="1">
      <alignment horizontal="center"/>
    </xf>
    <xf numFmtId="10" fontId="7" fillId="2" borderId="1" xfId="3" applyNumberFormat="1" applyFont="1" applyFill="1" applyBorder="1" applyAlignment="1">
      <alignment horizontal="center"/>
    </xf>
    <xf numFmtId="10" fontId="6" fillId="2" borderId="1" xfId="3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6" fontId="2" fillId="2" borderId="1" xfId="2" applyNumberFormat="1" applyFont="1" applyFill="1" applyBorder="1" applyAlignment="1">
      <alignment horizontal="center"/>
    </xf>
    <xf numFmtId="166" fontId="3" fillId="2" borderId="1" xfId="2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right" vertical="center" wrapText="1"/>
    </xf>
    <xf numFmtId="14" fontId="3" fillId="3" borderId="2" xfId="0" applyNumberFormat="1" applyFont="1" applyFill="1" applyBorder="1" applyAlignment="1">
      <alignment horizontal="left" vertical="center" wrapText="1" indent="4"/>
    </xf>
    <xf numFmtId="14" fontId="3" fillId="3" borderId="2" xfId="0" applyNumberFormat="1" applyFont="1" applyFill="1" applyBorder="1" applyAlignment="1">
      <alignment horizontal="left" vertical="center" wrapText="1" indent="2"/>
    </xf>
    <xf numFmtId="14" fontId="3" fillId="7" borderId="3" xfId="0" applyNumberFormat="1" applyFont="1" applyFill="1" applyBorder="1" applyAlignment="1">
      <alignment horizontal="left" vertical="center" wrapText="1"/>
    </xf>
    <xf numFmtId="0" fontId="0" fillId="7" borderId="0" xfId="0" applyFill="1"/>
    <xf numFmtId="166" fontId="2" fillId="7" borderId="4" xfId="2" applyNumberFormat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14" fontId="3" fillId="7" borderId="3" xfId="0" applyNumberFormat="1" applyFont="1" applyFill="1" applyBorder="1" applyAlignment="1">
      <alignment horizontal="left" vertical="center" wrapText="1" indent="4"/>
    </xf>
    <xf numFmtId="0" fontId="1" fillId="0" borderId="0" xfId="0" applyFont="1" applyAlignment="1">
      <alignment vertical="center" wrapText="1"/>
    </xf>
    <xf numFmtId="10" fontId="9" fillId="2" borderId="1" xfId="3" applyNumberFormat="1" applyFont="1" applyFill="1" applyBorder="1" applyAlignment="1">
      <alignment horizontal="center"/>
    </xf>
    <xf numFmtId="10" fontId="10" fillId="2" borderId="1" xfId="3" applyNumberFormat="1" applyFont="1" applyFill="1" applyBorder="1" applyAlignment="1">
      <alignment horizontal="center"/>
    </xf>
    <xf numFmtId="166" fontId="10" fillId="2" borderId="1" xfId="2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</cellXfs>
  <cellStyles count="4">
    <cellStyle name="Euro" xfId="1" xr:uid="{00000000-0005-0000-0000-000000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19049</xdr:rowOff>
    </xdr:from>
    <xdr:to>
      <xdr:col>4</xdr:col>
      <xdr:colOff>514350</xdr:colOff>
      <xdr:row>2</xdr:row>
      <xdr:rowOff>150049</xdr:rowOff>
    </xdr:to>
    <xdr:pic>
      <xdr:nvPicPr>
        <xdr:cNvPr id="1030" name="Picture 1" descr="LogoAPVigo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9049"/>
          <a:ext cx="3152775" cy="48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P38"/>
  <sheetViews>
    <sheetView tabSelected="1" topLeftCell="B1" workbookViewId="0">
      <selection activeCell="C35" sqref="C35"/>
    </sheetView>
  </sheetViews>
  <sheetFormatPr baseColWidth="10" defaultRowHeight="12.75" x14ac:dyDescent="0.2"/>
  <cols>
    <col min="1" max="1" width="5.85546875" customWidth="1"/>
    <col min="2" max="2" width="4" customWidth="1"/>
    <col min="3" max="3" width="26.5703125" customWidth="1"/>
    <col min="4" max="4" width="3.5703125" customWidth="1"/>
    <col min="5" max="5" width="14.7109375" bestFit="1" customWidth="1"/>
    <col min="6" max="6" width="17.28515625" bestFit="1" customWidth="1"/>
    <col min="8" max="8" width="4.5703125" customWidth="1"/>
    <col min="9" max="9" width="15.85546875" customWidth="1"/>
    <col min="10" max="10" width="22" customWidth="1"/>
  </cols>
  <sheetData>
    <row r="2" spans="3:16" ht="15" x14ac:dyDescent="0.2">
      <c r="G2" s="28" t="s">
        <v>14</v>
      </c>
      <c r="H2" s="28"/>
      <c r="I2" s="28"/>
      <c r="J2" s="28"/>
    </row>
    <row r="4" spans="3:16" x14ac:dyDescent="0.2">
      <c r="E4" s="29" t="s">
        <v>15</v>
      </c>
      <c r="F4" s="29"/>
      <c r="G4" s="29"/>
      <c r="H4" s="29"/>
      <c r="I4" s="29"/>
    </row>
    <row r="6" spans="3:16" x14ac:dyDescent="0.2">
      <c r="F6" s="4" t="s">
        <v>16</v>
      </c>
      <c r="I6" s="2"/>
      <c r="J6" s="4" t="s">
        <v>17</v>
      </c>
    </row>
    <row r="8" spans="3:16" x14ac:dyDescent="0.2">
      <c r="E8" s="4" t="s">
        <v>18</v>
      </c>
      <c r="F8" s="4" t="s">
        <v>19</v>
      </c>
      <c r="G8" s="4" t="s">
        <v>1</v>
      </c>
      <c r="H8" s="2"/>
      <c r="I8" s="4" t="s">
        <v>18</v>
      </c>
      <c r="J8" s="4" t="s">
        <v>19</v>
      </c>
      <c r="K8" s="4" t="s">
        <v>1</v>
      </c>
    </row>
    <row r="10" spans="3:16" x14ac:dyDescent="0.2">
      <c r="C10" s="27" t="s">
        <v>2</v>
      </c>
      <c r="D10" s="27"/>
      <c r="E10" s="13"/>
      <c r="F10" s="13"/>
      <c r="G10" s="9"/>
      <c r="I10" s="13"/>
      <c r="J10" s="13"/>
      <c r="K10" s="1"/>
      <c r="O10" s="23" t="s">
        <v>6</v>
      </c>
      <c r="P10" s="23" t="s">
        <v>6</v>
      </c>
    </row>
    <row r="11" spans="3:16" x14ac:dyDescent="0.2">
      <c r="C11" s="16" t="s">
        <v>3</v>
      </c>
      <c r="E11" s="13">
        <v>168</v>
      </c>
      <c r="F11" s="13">
        <v>158</v>
      </c>
      <c r="G11" s="25">
        <f>(E11-F11)/F11</f>
        <v>6.3291139240506333E-2</v>
      </c>
      <c r="I11" s="13">
        <v>1358</v>
      </c>
      <c r="J11" s="13">
        <v>1411</v>
      </c>
      <c r="K11" s="10">
        <f>(I11-J11)/J11</f>
        <v>-3.7562012756909992E-2</v>
      </c>
    </row>
    <row r="12" spans="3:16" x14ac:dyDescent="0.2">
      <c r="C12" s="6" t="s">
        <v>4</v>
      </c>
      <c r="E12" s="13">
        <v>5558120</v>
      </c>
      <c r="F12" s="13">
        <v>4961332</v>
      </c>
      <c r="G12" s="25">
        <f>(E12-F12)/F12</f>
        <v>0.12028785818002101</v>
      </c>
      <c r="I12" s="13">
        <v>41529796</v>
      </c>
      <c r="J12" s="13">
        <v>39032410</v>
      </c>
      <c r="K12" s="25">
        <f>(I12-J12)/J12</f>
        <v>6.3982367473594384E-2</v>
      </c>
    </row>
    <row r="13" spans="3:16" x14ac:dyDescent="0.2">
      <c r="C13" s="5"/>
      <c r="E13" s="13"/>
      <c r="F13" s="13"/>
      <c r="G13" s="9"/>
      <c r="I13" s="13"/>
      <c r="J13" s="13"/>
      <c r="K13" s="9"/>
    </row>
    <row r="14" spans="3:16" ht="7.5" customHeight="1" x14ac:dyDescent="0.2">
      <c r="C14" s="18"/>
      <c r="D14" s="19"/>
      <c r="E14" s="20"/>
      <c r="F14" s="20"/>
      <c r="G14" s="21"/>
      <c r="H14" s="19"/>
      <c r="I14" s="20"/>
      <c r="J14" s="20"/>
      <c r="K14" s="21"/>
    </row>
    <row r="15" spans="3:16" x14ac:dyDescent="0.2">
      <c r="C15" s="27" t="s">
        <v>20</v>
      </c>
      <c r="D15" s="27"/>
      <c r="E15" s="13"/>
      <c r="F15" s="13"/>
      <c r="G15" s="9"/>
      <c r="I15" s="13"/>
      <c r="J15" s="13"/>
      <c r="K15" s="9"/>
    </row>
    <row r="16" spans="3:16" x14ac:dyDescent="0.2">
      <c r="C16" s="16" t="s">
        <v>5</v>
      </c>
      <c r="E16" s="13">
        <v>105842</v>
      </c>
      <c r="F16" s="13">
        <v>108449</v>
      </c>
      <c r="G16" s="10">
        <f>(E16-F16)/F16</f>
        <v>-2.403894918348717E-2</v>
      </c>
      <c r="I16" s="13">
        <v>1918845</v>
      </c>
      <c r="J16" s="13">
        <v>1531988</v>
      </c>
      <c r="K16" s="25">
        <f>(I16-J16)/J16</f>
        <v>0.25251960198121659</v>
      </c>
    </row>
    <row r="17" spans="3:11" x14ac:dyDescent="0.2">
      <c r="C17" s="6" t="s">
        <v>21</v>
      </c>
      <c r="E17" s="13">
        <v>56970</v>
      </c>
      <c r="F17" s="13">
        <v>37859</v>
      </c>
      <c r="G17" s="25">
        <f>(E17-F17)/F17</f>
        <v>0.50479410444015949</v>
      </c>
      <c r="I17" s="13">
        <v>279340</v>
      </c>
      <c r="J17" s="26">
        <v>176550</v>
      </c>
      <c r="K17" s="25">
        <f>(I17-J17)/J17</f>
        <v>0.58221467006513739</v>
      </c>
    </row>
    <row r="18" spans="3:11" x14ac:dyDescent="0.2">
      <c r="C18" s="7" t="s">
        <v>0</v>
      </c>
      <c r="E18" s="14">
        <f>SUM(E16:E17)</f>
        <v>162812</v>
      </c>
      <c r="F18" s="14">
        <f>SUM(F16:F17)</f>
        <v>146308</v>
      </c>
      <c r="G18" s="24">
        <f>(E18-F18)/F18</f>
        <v>0.11280312764852229</v>
      </c>
      <c r="I18" s="14">
        <f>SUM(I16:I17)</f>
        <v>2198185</v>
      </c>
      <c r="J18" s="14">
        <f>SUM(J16:J17)</f>
        <v>1708538</v>
      </c>
      <c r="K18" s="24">
        <f>(I18-J18)/J18</f>
        <v>0.28658829947007325</v>
      </c>
    </row>
    <row r="19" spans="3:11" x14ac:dyDescent="0.2">
      <c r="C19" s="5"/>
      <c r="E19" s="13"/>
      <c r="F19" s="13"/>
      <c r="G19" s="9"/>
      <c r="I19" s="13"/>
      <c r="J19" s="13"/>
      <c r="K19" s="9"/>
    </row>
    <row r="20" spans="3:11" ht="7.5" customHeight="1" x14ac:dyDescent="0.2">
      <c r="C20" s="18"/>
      <c r="D20" s="19"/>
      <c r="E20" s="20"/>
      <c r="F20" s="20"/>
      <c r="G20" s="21"/>
      <c r="H20" s="19"/>
      <c r="I20" s="20"/>
      <c r="J20" s="20"/>
      <c r="K20" s="21"/>
    </row>
    <row r="21" spans="3:11" x14ac:dyDescent="0.2">
      <c r="C21" s="27" t="s">
        <v>9</v>
      </c>
      <c r="D21" s="27"/>
      <c r="E21" s="14"/>
      <c r="F21" s="14"/>
      <c r="G21" s="12"/>
      <c r="H21" s="3"/>
      <c r="I21" s="14"/>
      <c r="J21" s="14"/>
      <c r="K21" s="12"/>
    </row>
    <row r="22" spans="3:11" x14ac:dyDescent="0.2">
      <c r="C22" s="17" t="s">
        <v>6</v>
      </c>
      <c r="E22" s="13"/>
      <c r="F22" s="13"/>
      <c r="G22" s="9"/>
      <c r="I22" s="13"/>
      <c r="J22" s="13"/>
      <c r="K22" s="9"/>
    </row>
    <row r="23" spans="3:11" x14ac:dyDescent="0.2">
      <c r="C23" s="6" t="s">
        <v>8</v>
      </c>
      <c r="E23" s="13"/>
      <c r="F23" s="13"/>
      <c r="G23" s="9"/>
      <c r="I23" s="13"/>
      <c r="J23" s="13"/>
      <c r="K23" s="9"/>
    </row>
    <row r="24" spans="3:11" x14ac:dyDescent="0.2">
      <c r="C24" s="8" t="s">
        <v>22</v>
      </c>
      <c r="E24" s="13">
        <v>1560</v>
      </c>
      <c r="F24" s="13">
        <v>1530</v>
      </c>
      <c r="G24" s="25">
        <f t="shared" ref="G24:G26" si="0">(E24-F24)/F24</f>
        <v>1.9607843137254902E-2</v>
      </c>
      <c r="I24" s="13">
        <v>13236</v>
      </c>
      <c r="J24" s="13">
        <v>19054</v>
      </c>
      <c r="K24" s="10">
        <f t="shared" ref="K24:K26" si="1">(I24-J24)/J24</f>
        <v>-0.30534271019208564</v>
      </c>
    </row>
    <row r="25" spans="3:11" x14ac:dyDescent="0.2">
      <c r="C25" s="8" t="s">
        <v>23</v>
      </c>
      <c r="E25" s="13">
        <v>258</v>
      </c>
      <c r="F25" s="13">
        <v>121</v>
      </c>
      <c r="G25" s="25">
        <f t="shared" si="0"/>
        <v>1.1322314049586777</v>
      </c>
      <c r="I25" s="13">
        <v>1696</v>
      </c>
      <c r="J25" s="13">
        <v>1023</v>
      </c>
      <c r="K25" s="25">
        <f t="shared" si="1"/>
        <v>0.65786901270772236</v>
      </c>
    </row>
    <row r="26" spans="3:11" x14ac:dyDescent="0.2">
      <c r="C26" s="15" t="s">
        <v>10</v>
      </c>
      <c r="E26" s="14">
        <f>SUM(E24:E25)</f>
        <v>1818</v>
      </c>
      <c r="F26" s="14">
        <f>SUM(F24:F25)</f>
        <v>1651</v>
      </c>
      <c r="G26" s="24">
        <f t="shared" si="0"/>
        <v>0.10115081768625075</v>
      </c>
      <c r="I26" s="14">
        <f>SUM(I24:I25)</f>
        <v>14932</v>
      </c>
      <c r="J26" s="14">
        <f>SUM(J24:J25)</f>
        <v>20077</v>
      </c>
      <c r="K26" s="11">
        <f t="shared" si="1"/>
        <v>-0.25626338596403847</v>
      </c>
    </row>
    <row r="27" spans="3:11" x14ac:dyDescent="0.2">
      <c r="C27" s="6" t="s">
        <v>6</v>
      </c>
      <c r="E27" s="13"/>
      <c r="F27" s="13"/>
      <c r="G27" s="9"/>
      <c r="I27" s="13"/>
      <c r="J27" s="13"/>
      <c r="K27" s="9"/>
    </row>
    <row r="28" spans="3:11" ht="7.5" customHeight="1" x14ac:dyDescent="0.2">
      <c r="C28" s="22"/>
      <c r="D28" s="19"/>
      <c r="E28" s="20"/>
      <c r="F28" s="20"/>
      <c r="G28" s="21"/>
      <c r="H28" s="19"/>
      <c r="I28" s="20"/>
      <c r="J28" s="20"/>
      <c r="K28" s="21"/>
    </row>
    <row r="29" spans="3:11" x14ac:dyDescent="0.2">
      <c r="C29" s="27" t="s">
        <v>24</v>
      </c>
      <c r="D29" s="27"/>
      <c r="E29" s="13"/>
      <c r="F29" s="13"/>
      <c r="G29" s="9"/>
      <c r="I29" s="13"/>
      <c r="J29" s="13"/>
      <c r="K29" s="9"/>
    </row>
    <row r="30" spans="3:11" x14ac:dyDescent="0.2">
      <c r="C30" s="16" t="s">
        <v>7</v>
      </c>
      <c r="E30" s="13"/>
      <c r="F30" s="13"/>
      <c r="G30" s="9"/>
      <c r="I30" s="13"/>
      <c r="J30" s="13"/>
      <c r="K30" s="9"/>
    </row>
    <row r="31" spans="3:11" x14ac:dyDescent="0.2">
      <c r="C31" s="8" t="s">
        <v>22</v>
      </c>
      <c r="E31" s="13">
        <v>21348</v>
      </c>
      <c r="F31" s="13">
        <v>19496</v>
      </c>
      <c r="G31" s="25">
        <f t="shared" ref="G31:G35" si="2">(E31-F31)/F31</f>
        <v>9.4993844891259741E-2</v>
      </c>
      <c r="I31" s="13">
        <v>192715</v>
      </c>
      <c r="J31" s="13">
        <v>181191</v>
      </c>
      <c r="K31" s="25">
        <f t="shared" ref="K31:K33" si="3">(I31-J31)/J31</f>
        <v>6.3601393005171342E-2</v>
      </c>
    </row>
    <row r="32" spans="3:11" x14ac:dyDescent="0.2">
      <c r="C32" s="8" t="s">
        <v>23</v>
      </c>
      <c r="E32" s="13">
        <v>6672</v>
      </c>
      <c r="F32" s="13">
        <v>5082</v>
      </c>
      <c r="G32" s="25">
        <f t="shared" si="2"/>
        <v>0.31286894923258557</v>
      </c>
      <c r="I32" s="13">
        <v>64969</v>
      </c>
      <c r="J32" s="13">
        <v>63178</v>
      </c>
      <c r="K32" s="25">
        <f t="shared" si="3"/>
        <v>2.8348475735224286E-2</v>
      </c>
    </row>
    <row r="33" spans="3:11" x14ac:dyDescent="0.2">
      <c r="C33" s="15" t="s">
        <v>11</v>
      </c>
      <c r="E33" s="14">
        <f>SUM(E31:E32)</f>
        <v>28020</v>
      </c>
      <c r="F33" s="14">
        <f>SUM(F31:F32)</f>
        <v>24578</v>
      </c>
      <c r="G33" s="24">
        <f t="shared" si="2"/>
        <v>0.14004394173651233</v>
      </c>
      <c r="I33" s="14">
        <f>SUM(I31:I32)</f>
        <v>257684</v>
      </c>
      <c r="J33" s="14">
        <f>SUM(J31:J32)</f>
        <v>244369</v>
      </c>
      <c r="K33" s="24">
        <f t="shared" si="3"/>
        <v>5.4487271298732654E-2</v>
      </c>
    </row>
    <row r="34" spans="3:11" x14ac:dyDescent="0.2">
      <c r="C34" s="5"/>
      <c r="E34" s="13"/>
      <c r="F34" s="13"/>
      <c r="G34" s="9"/>
      <c r="I34" s="13"/>
      <c r="J34" s="13"/>
      <c r="K34" s="9"/>
    </row>
    <row r="35" spans="3:11" x14ac:dyDescent="0.2">
      <c r="C35" s="5" t="s">
        <v>25</v>
      </c>
      <c r="E35" s="14">
        <v>302261</v>
      </c>
      <c r="F35" s="14">
        <v>278931</v>
      </c>
      <c r="G35" s="24">
        <f t="shared" si="2"/>
        <v>8.3640757033101379E-2</v>
      </c>
      <c r="H35" s="3"/>
      <c r="I35" s="14">
        <v>2646675</v>
      </c>
      <c r="J35" s="14">
        <v>2517132</v>
      </c>
      <c r="K35" s="24">
        <f t="shared" ref="K35" si="4">(I35-J35)/J35</f>
        <v>5.146452391054581E-2</v>
      </c>
    </row>
    <row r="36" spans="3:11" ht="7.5" customHeight="1" x14ac:dyDescent="0.2">
      <c r="C36" s="18"/>
      <c r="D36" s="19"/>
      <c r="E36" s="20"/>
      <c r="F36" s="20"/>
      <c r="G36" s="21"/>
      <c r="H36" s="19"/>
      <c r="I36" s="20"/>
      <c r="J36" s="20"/>
      <c r="K36" s="21"/>
    </row>
    <row r="37" spans="3:11" x14ac:dyDescent="0.2">
      <c r="C37" s="27" t="s">
        <v>13</v>
      </c>
      <c r="D37" s="27"/>
      <c r="E37" s="13"/>
      <c r="F37" s="13"/>
      <c r="G37" s="9"/>
      <c r="I37" s="13"/>
      <c r="J37" s="13"/>
      <c r="K37" s="9"/>
    </row>
    <row r="38" spans="3:11" ht="21" x14ac:dyDescent="0.2">
      <c r="C38" s="16" t="s">
        <v>12</v>
      </c>
      <c r="E38" s="13">
        <v>58031</v>
      </c>
      <c r="F38" s="13">
        <v>62225</v>
      </c>
      <c r="G38" s="11">
        <f t="shared" ref="G38" si="5">(E38-F38)/F38</f>
        <v>-6.7400562474889514E-2</v>
      </c>
      <c r="I38" s="13">
        <v>553919</v>
      </c>
      <c r="J38" s="13">
        <v>539362</v>
      </c>
      <c r="K38" s="24">
        <f t="shared" ref="K38" si="6">(I38-J38)/J38</f>
        <v>2.698929475936384E-2</v>
      </c>
    </row>
  </sheetData>
  <mergeCells count="7">
    <mergeCell ref="C37:D37"/>
    <mergeCell ref="G2:J2"/>
    <mergeCell ref="E4:I4"/>
    <mergeCell ref="C29:D29"/>
    <mergeCell ref="C21:D21"/>
    <mergeCell ref="C15:D15"/>
    <mergeCell ref="C10:D10"/>
  </mergeCells>
  <phoneticPr fontId="0" type="noConversion"/>
  <pageMargins left="0.74803149606299213" right="0.74803149606299213" top="0.98425196850393704" bottom="0.98425196850393704" header="0" footer="0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Tráfico Mercancías</vt:lpstr>
    </vt:vector>
  </TitlesOfParts>
  <Company>Prodevelop S.L.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cmartinez</dc:creator>
  <cp:lastModifiedBy>Jesús Pais</cp:lastModifiedBy>
  <cp:lastPrinted>2025-03-03T07:27:32Z</cp:lastPrinted>
  <dcterms:created xsi:type="dcterms:W3CDTF">2003-11-24T13:11:39Z</dcterms:created>
  <dcterms:modified xsi:type="dcterms:W3CDTF">2025-11-28T08:40:49Z</dcterms:modified>
</cp:coreProperties>
</file>